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ResIng" sheetId="12" r:id="rId1"/>
    <sheet name="Hoja1" sheetId="13" r:id="rId2"/>
  </sheets>
  <definedNames>
    <definedName name="_xlnm.Print_Area" localSheetId="0">ResIng!$A$1:$D$39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3" l="1"/>
  <c r="K3" i="13"/>
  <c r="K5" i="13"/>
  <c r="K7" i="13"/>
  <c r="I7" i="13"/>
  <c r="H7" i="13"/>
  <c r="E7" i="13"/>
  <c r="F7" i="13"/>
  <c r="G7" i="13"/>
  <c r="B7" i="13"/>
  <c r="C7" i="13"/>
  <c r="D7" i="13"/>
  <c r="C7" i="12"/>
  <c r="M4" i="13"/>
  <c r="H14" i="13"/>
  <c r="H15" i="13"/>
  <c r="M3" i="13"/>
  <c r="D7" i="12"/>
  <c r="D36" i="12"/>
  <c r="C36" i="12"/>
  <c r="D28" i="12"/>
  <c r="C28" i="12"/>
  <c r="D21" i="12"/>
  <c r="C21" i="12"/>
  <c r="C31" i="12"/>
  <c r="D31" i="12"/>
</calcChain>
</file>

<file path=xl/sharedStrings.xml><?xml version="1.0" encoding="utf-8"?>
<sst xmlns="http://schemas.openxmlformats.org/spreadsheetml/2006/main" count="50" uniqueCount="50">
  <si>
    <t>(PESOS)</t>
  </si>
  <si>
    <t>A. Ingresos Derivados de Financiamientos</t>
  </si>
  <si>
    <t>Datos Informativos</t>
  </si>
  <si>
    <t>Concepto (b)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</si>
  <si>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</si>
  <si>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</si>
  <si>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</si>
  <si>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C.    Contribuciones de Mejoras</t>
  </si>
  <si>
    <t>D.    Derechos</t>
  </si>
  <si>
    <t>G.    Ingresos por Ventas de Bienes y Servicios</t>
  </si>
  <si>
    <t>H.    Participaciones</t>
  </si>
  <si>
    <t>L.     Otros Ingresos de Libre Disposición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</si>
  <si>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</si>
  <si>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</si>
  <si>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</si>
  <si>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</si>
  <si>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Resultados de Ingresos - LDF</t>
  </si>
  <si>
    <t>1.  Ingresos de Libre Disposición (1=A+B+C+D+E+F+G+H+I+J+K+L)</t>
  </si>
  <si>
    <t>A.    Impuestos</t>
  </si>
  <si>
    <t>B.    Cuotas y Aportaciones de Seguridad Social</t>
  </si>
  <si>
    <t>E.    Productos</t>
  </si>
  <si>
    <t>F.    Aprovechamientos</t>
  </si>
  <si>
    <t>I.     Incentivos Derivados de la Colaboración Fiscal</t>
  </si>
  <si>
    <t xml:space="preserve">J.     Transferencias </t>
  </si>
  <si>
    <t>K.    Convenios</t>
  </si>
  <si>
    <t>A.    Aportaciones</t>
  </si>
  <si>
    <t>3.  Ingresos Derivados de Financiamientos (3=A)</t>
  </si>
  <si>
    <t>4.  Total de Resultados de Ingresos (4=1+2+3)</t>
  </si>
  <si>
    <r>
      <t>2.  Transferencias Federales Etiquetadas</t>
    </r>
    <r>
      <rPr>
        <b/>
        <vertAlign val="superscript"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(2=A+B+C+D+E)</t>
    </r>
  </si>
  <si>
    <r>
      <t>1</t>
    </r>
    <r>
      <rPr>
        <sz val="12"/>
        <color theme="1"/>
        <rFont val="Calibri"/>
        <family val="2"/>
        <scheme val="minor"/>
      </rPr>
      <t>. Los importes corresponden al momento contable de los ingresos devengados.</t>
    </r>
  </si>
  <si>
    <r>
      <t>2</t>
    </r>
    <r>
      <rPr>
        <sz val="12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</si>
  <si>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SISTEMA PARA EL DESARROLLO INTEGRAL DE LA FAMILIA DEL MUNICIPIO DE YURIRIA, GTO</t>
  </si>
  <si>
    <t>*   70 Ingresos por vent</t>
  </si>
  <si>
    <t>*   80 Participaciones y</t>
  </si>
  <si>
    <t>*   90 Transferencias, A</t>
  </si>
  <si>
    <t>*   00 Ingresos deriv de</t>
  </si>
  <si>
    <t>**  Rubros de Ingreso</t>
  </si>
  <si>
    <t>CRI - COG</t>
  </si>
  <si>
    <t>Estim/Apro</t>
  </si>
  <si>
    <t>Ampliacion</t>
  </si>
  <si>
    <t>Reduccion</t>
  </si>
  <si>
    <t>Modificado</t>
  </si>
  <si>
    <t>Devengado</t>
  </si>
  <si>
    <t>Rec/Pag</t>
  </si>
  <si>
    <t>Dev+RecPag</t>
  </si>
  <si>
    <t>Pre-Compro</t>
  </si>
  <si>
    <t>Compromiso</t>
  </si>
  <si>
    <t>Por Ejecut</t>
  </si>
  <si>
    <r>
      <t xml:space="preserve">Ejercicio 2019 </t>
    </r>
    <r>
      <rPr>
        <b/>
        <vertAlign val="superscript"/>
        <sz val="12"/>
        <color theme="1"/>
        <rFont val="Calibri"/>
        <family val="2"/>
        <scheme val="minor"/>
      </rPr>
      <t xml:space="preserve">1 </t>
    </r>
    <r>
      <rPr>
        <b/>
        <sz val="12"/>
        <color theme="1"/>
        <rFont val="Calibri"/>
        <family val="2"/>
        <scheme val="minor"/>
      </rPr>
      <t>(c)</t>
    </r>
  </si>
  <si>
    <r>
      <t xml:space="preserve">Ejercicio 2020 </t>
    </r>
    <r>
      <rPr>
        <b/>
        <vertAlign val="superscript"/>
        <sz val="12"/>
        <color theme="1"/>
        <rFont val="Calibri"/>
        <family val="2"/>
        <scheme val="minor"/>
      </rPr>
      <t xml:space="preserve">2 </t>
    </r>
    <r>
      <rPr>
        <b/>
        <sz val="12"/>
        <color theme="1"/>
        <rFont val="Calibri"/>
        <family val="2"/>
        <scheme val="minor"/>
      </rPr>
      <t>(d)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</si>
</sst>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#,##0.00_ ;[Red]\-#,##0.00\ "/>
    <numFmt numFmtId="165" formatCode="\-#,##0.00;#,##0.00"/>
    <numFmt numFmtId="166" formatCode="#,##0.00_ ;\-#,##0.00\ "/>
    <numFmt numFmtId="167" formatCode="#,##0.000_);\(#,##0.000\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0" fillId="0" borderId="0" xfId="0" applyFont="1" applyAlignment="1">
      <alignment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49" fontId="0" fillId="0" borderId="11" xfId="0" applyNumberFormat="1" applyFill="1" applyBorder="1" applyAlignment="1">
      <alignment horizontal="left"/>
    </xf>
    <xf numFmtId="165" fontId="0" fillId="0" borderId="11" xfId="0" applyNumberFormat="1" applyFill="1" applyBorder="1"/>
    <xf numFmtId="39" fontId="0" fillId="0" borderId="11" xfId="0" applyNumberFormat="1" applyFill="1" applyBorder="1"/>
    <xf numFmtId="49" fontId="0" fillId="0" borderId="12" xfId="0" applyNumberFormat="1" applyFill="1" applyBorder="1" applyAlignment="1">
      <alignment horizontal="left"/>
    </xf>
    <xf numFmtId="165" fontId="0" fillId="0" borderId="12" xfId="0" applyNumberFormat="1" applyFill="1" applyBorder="1"/>
    <xf numFmtId="39" fontId="0" fillId="0" borderId="12" xfId="0" applyNumberFormat="1" applyFill="1" applyBorder="1"/>
    <xf numFmtId="166" fontId="0" fillId="0" borderId="0" xfId="0" applyNumberFormat="1"/>
    <xf numFmtId="49" fontId="5" fillId="0" borderId="13" xfId="0" applyNumberFormat="1" applyFont="1" applyFill="1" applyBorder="1" applyAlignment="1">
      <alignment horizontal="left"/>
    </xf>
    <xf numFmtId="49" fontId="5" fillId="0" borderId="13" xfId="0" applyNumberFormat="1" applyFont="1" applyFill="1" applyBorder="1" applyAlignment="1">
      <alignment horizontal="center"/>
    </xf>
    <xf numFmtId="39" fontId="0" fillId="0" borderId="0" xfId="0" applyNumberFormat="1"/>
    <xf numFmtId="0" fontId="0" fillId="0" borderId="0" xfId="0" applyFill="1"/>
    <xf numFmtId="166" fontId="0" fillId="0" borderId="0" xfId="0" applyNumberFormat="1" applyFill="1"/>
    <xf numFmtId="167" fontId="0" fillId="0" borderId="0" xfId="0" applyNumberFormat="1"/>
    <xf numFmtId="164" fontId="0" fillId="0" borderId="0" xfId="0" applyNumberFormat="1" applyFont="1"/>
    <xf numFmtId="39" fontId="0" fillId="4" borderId="11" xfId="0" applyNumberFormat="1" applyFill="1" applyBorder="1"/>
    <xf numFmtId="4" fontId="2" fillId="0" borderId="10" xfId="1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" fillId="0" borderId="3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Fill="1" applyBorder="1" applyAlignment="1">
      <alignment horizontal="right" vertical="center" wrapText="1"/>
    </xf>
    <xf numFmtId="4" fontId="1" fillId="0" borderId="3" xfId="1" applyNumberFormat="1" applyFont="1" applyBorder="1" applyAlignment="1" applyProtection="1">
      <alignment vertical="center"/>
      <protection locked="0"/>
    </xf>
    <xf numFmtId="4" fontId="2" fillId="0" borderId="3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4" fontId="1" fillId="0" borderId="5" xfId="0" applyNumberFormat="1" applyFont="1" applyFill="1" applyBorder="1" applyAlignment="1">
      <alignment horizontal="justify" vertical="center" wrapText="1"/>
    </xf>
    <xf numFmtId="4" fontId="1" fillId="0" borderId="7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177800</xdr:rowOff>
    </xdr:from>
    <xdr:to>
      <xdr:col>1</xdr:col>
      <xdr:colOff>958850</xdr:colOff>
      <xdr:row>5</xdr:row>
      <xdr:rowOff>14308</xdr:rowOff>
    </xdr:to>
    <xdr:pic>
      <xdr:nvPicPr>
        <xdr:cNvPr id="4" name="Imagen 3" descr="https://attachment.outlook.live.net/owa/artegoga@hotmail.com/service.svc/s/GetAttachmentThumbnail?id=AQMkADAwATZiZmYAZC05ZTc0LTI1ODgALTAwAi0wMAoARgAAA9rniQ0GNwlEl75AtaQL4zIHAOyBLnzikFBNsemBzOZmDcYAAAIBDAAAAOyBLnzikFBNsemBzOZmDcYAAqyxAT8AAAABEgAQAIsDedjS5JxKv7m8hMSfC14%3D&amp;thumbnailType=2&amp;owa=outlook.live.com&amp;scriptVer=2018121703.02&amp;isc=1&amp;X-OWA-CANARY=yIz0-r0ZD0G5gu9n37mdDFCuUinVa9YYH80ML-1pWy4RdxUdekMuu6CQ7LbKhhJnqdco3oVAUl0.&amp;token=eyJhbGciOiJSUzI1NiIsImtpZCI6IjA2MDBGOUY2NzQ2MjA3MzdFNzM0MDRFMjg3QzQ1QTgxOENCN0NFQjgiLCJ4NXQiOiJCZ0Q1OW5SaUJ6Zm5OQVRpaDhSYWdZeTN6cmciLCJ0eXAiOiJKV1QifQ.eyJ2ZXIiOiJFeGNoYW5nZS5DYWxsYmFjay5WMSIsImFwcGN0eHNlbmRlciI6Ik93YURvd25sb2FkQDg0ZGY5ZTdmLWU5ZjYtNDBhZi1iNDM1LWFhYWFhYWFhYWFhYSIsImFwcGN0eCI6IntcIm1zZXhjaHByb3RcIjpcIm93YVwiLFwicHJpbWFyeXNpZFwiOlwiUy0xLTI4MjctNDQyMzY1LTI2NTg0MTE5MTJcIixcInB1aWRcIjpcIjE4OTk5NDU4NjYzMDY5NTJcIixcIm9pZFwiOlwiMDAwNmJmZmQtOWU3NC0yNTg4LTAwMDAtMDAwMDAwMDAwMDAwXCIsXCJzY29wZVwiOlwiT3dhRG93bmxvYWRcIn0iLCJuYmYiOjE1NDU4OTg5MTUsImV4cCI6MTU0NTg5OTUxNSwiaXNzIjoiMDAwMDAwMDItMDAwMC0wZmYxLWNlMDAtMDAwMDAwMDAwMDAwQDg0ZGY5ZTdmLWU5ZjYtNDBhZi1iNDM1LWFhYWFhYWFhYWFhYSIsImF1ZCI6IjAwMDAwMDAyLTAwMDAtMGZmMS1jZTAwLTAwMDAwMDAwMDAwMC9hdHRhY2htZW50Lm91dGxvb2subGl2ZS5uZXRAODRkZjllN2YtZTlmNi00MGFmLWI0MzUtYWFhYWFhYWFhYWFhIn0.HNNvbyXblLN0HI__NnMpfF1Hx3xn5MrB549ukbb9imCRlAav9__jE1eg3oeeXpIHRmbxyeE6UDCQbLBycwq6pLWpOr5nUzKhJ7GGIlBVFVzHOw3DdFeJQC3f5st8YgWH2kxdIxHrzTfNM-LnmoVii7_1p29f62bvsa-SzlA4d8LrZ2F44z-IL2QqM3VBSGo89ZS1BwktQlppWdMHIm2DsDiqCvGn1tvQcPgu-AOaFK1vsYJWjnOLHj6hZvZ1qx8nNZWO0dZ6nrAtuTVFIBM-9ee3o-gn9J0te0YAaFWbBENxY50WbL-jCSuEvXF572jyFBlp0E1r23kqP74-tNqfQw&amp;animation=true">
          <a:extLst>
            <a:ext uri="{FF2B5EF4-FFF2-40B4-BE49-F238E27FC236}">
              <a16:creationId xmlns:a16="http://schemas.microsoft.com/office/drawing/2014/main" xmlns="" id="{5CB88CC6-EDA7-423B-A3EC-D7CF6C76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74650"/>
          <a:ext cx="882650" cy="630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activeCell="C15" sqref="C15"/>
    </sheetView>
  </sheetViews>
  <sheetFormatPr baseColWidth="10" defaultColWidth="11.44140625" defaultRowHeight="14.4" x14ac:dyDescent="0.3"/>
  <cols>
    <col min="1" max="1" width="11.44140625" style="3"/>
    <col min="2" max="2" width="50" style="7" customWidth="1"/>
    <col min="3" max="4" width="23.5546875" style="3" customWidth="1"/>
    <col min="5" max="5" width="11.6640625" style="3" bestFit="1" customWidth="1"/>
    <col min="6" max="16384" width="11.44140625" style="3"/>
  </cols>
  <sheetData>
    <row r="1" spans="1:7" ht="15.6" x14ac:dyDescent="0.3">
      <c r="A1" s="1"/>
      <c r="B1" s="2"/>
      <c r="C1" s="1"/>
      <c r="D1" s="1"/>
      <c r="E1" s="1"/>
      <c r="F1" s="1"/>
      <c r="G1" s="1"/>
    </row>
    <row r="2" spans="1:7" ht="15.6" x14ac:dyDescent="0.3">
      <c r="B2" s="37" t="s">
        <v>31</v>
      </c>
      <c r="C2" s="37"/>
      <c r="D2" s="37"/>
    </row>
    <row r="3" spans="1:7" ht="15.6" x14ac:dyDescent="0.3">
      <c r="B3" s="37" t="s">
        <v>16</v>
      </c>
      <c r="C3" s="37"/>
      <c r="D3" s="37"/>
    </row>
    <row r="4" spans="1:7" ht="15.6" x14ac:dyDescent="0.3">
      <c r="B4" s="37" t="s">
        <v>0</v>
      </c>
      <c r="C4" s="37"/>
      <c r="D4" s="37"/>
    </row>
    <row r="5" spans="1:7" ht="16.2" thickBot="1" x14ac:dyDescent="0.35">
      <c r="B5" s="11"/>
      <c r="C5" s="11"/>
      <c r="D5" s="11"/>
    </row>
    <row r="6" spans="1:7" ht="31.5" customHeight="1" thickBot="1" x14ac:dyDescent="0.35">
      <c r="B6" s="8" t="s">
        <v>3</v>
      </c>
      <c r="C6" s="9" t="s">
        <v>48</v>
      </c>
      <c r="D6" s="9" t="s">
        <v>49</v>
      </c>
    </row>
    <row r="7" spans="1:7" ht="31.2" x14ac:dyDescent="0.3">
      <c r="B7" s="10" t="s">
        <v>17</v>
      </c>
      <c r="C7" s="27">
        <f>+SUM(C8:C19)</f>
        <v>12056796.219999999</v>
      </c>
      <c r="D7" s="28">
        <f>+SUM(D8:D19)</f>
        <v>10660984.99</v>
      </c>
    </row>
    <row r="8" spans="1:7" ht="15.6" x14ac:dyDescent="0.3">
      <c r="B8" s="4" t="s">
        <v>18</v>
      </c>
      <c r="C8" s="29">
        <v>0</v>
      </c>
      <c r="D8" s="30">
        <v>0</v>
      </c>
      <c r="F8" s="25"/>
    </row>
    <row r="9" spans="1:7" ht="15.6" x14ac:dyDescent="0.3">
      <c r="B9" s="4" t="s">
        <v>19</v>
      </c>
      <c r="C9" s="29">
        <v>0</v>
      </c>
      <c r="D9" s="30">
        <v>0</v>
      </c>
    </row>
    <row r="10" spans="1:7" ht="15.6" x14ac:dyDescent="0.3">
      <c r="B10" s="4" t="s">
        <v>7</v>
      </c>
      <c r="C10" s="29">
        <v>0</v>
      </c>
      <c r="D10" s="30">
        <v>0</v>
      </c>
    </row>
    <row r="11" spans="1:7" ht="15.6" x14ac:dyDescent="0.3">
      <c r="B11" s="4" t="s">
        <v>8</v>
      </c>
      <c r="C11" s="29">
        <v>0</v>
      </c>
      <c r="D11" s="30">
        <v>0</v>
      </c>
    </row>
    <row r="12" spans="1:7" ht="15.6" x14ac:dyDescent="0.3">
      <c r="B12" s="4" t="s">
        <v>20</v>
      </c>
      <c r="C12" s="29">
        <v>0</v>
      </c>
      <c r="D12" s="30">
        <v>0</v>
      </c>
    </row>
    <row r="13" spans="1:7" ht="15.6" x14ac:dyDescent="0.3">
      <c r="B13" s="4" t="s">
        <v>21</v>
      </c>
      <c r="C13" s="29">
        <v>0</v>
      </c>
      <c r="D13" s="30">
        <v>0</v>
      </c>
      <c r="E13" s="25"/>
    </row>
    <row r="14" spans="1:7" ht="15.6" x14ac:dyDescent="0.3">
      <c r="B14" s="4" t="s">
        <v>9</v>
      </c>
      <c r="C14" s="31">
        <v>1081376.1100000001</v>
      </c>
      <c r="D14" s="30">
        <v>350000</v>
      </c>
      <c r="E14" s="25"/>
    </row>
    <row r="15" spans="1:7" ht="15.6" x14ac:dyDescent="0.3">
      <c r="B15" s="4" t="s">
        <v>10</v>
      </c>
      <c r="C15" s="29">
        <v>0</v>
      </c>
      <c r="D15" s="30">
        <v>0</v>
      </c>
      <c r="E15" s="25"/>
    </row>
    <row r="16" spans="1:7" ht="15.6" x14ac:dyDescent="0.3">
      <c r="B16" s="4" t="s">
        <v>22</v>
      </c>
      <c r="C16" s="29">
        <v>0</v>
      </c>
      <c r="D16" s="30">
        <v>0</v>
      </c>
    </row>
    <row r="17" spans="2:5" ht="15.6" x14ac:dyDescent="0.3">
      <c r="B17" s="4" t="s">
        <v>23</v>
      </c>
      <c r="C17" s="31">
        <v>10154979.65</v>
      </c>
      <c r="D17" s="30">
        <v>9974999.9900000002</v>
      </c>
    </row>
    <row r="18" spans="2:5" ht="15.6" x14ac:dyDescent="0.3">
      <c r="B18" s="4" t="s">
        <v>24</v>
      </c>
      <c r="C18" s="29">
        <v>820440.46</v>
      </c>
      <c r="D18" s="30">
        <v>335985</v>
      </c>
    </row>
    <row r="19" spans="2:5" ht="15.6" x14ac:dyDescent="0.3">
      <c r="B19" s="4" t="s">
        <v>11</v>
      </c>
      <c r="C19" s="29">
        <v>0</v>
      </c>
      <c r="D19" s="30">
        <v>0</v>
      </c>
    </row>
    <row r="20" spans="2:5" ht="15.6" x14ac:dyDescent="0.3">
      <c r="B20" s="4"/>
      <c r="C20" s="29"/>
      <c r="D20" s="30"/>
    </row>
    <row r="21" spans="2:5" ht="33" x14ac:dyDescent="0.3">
      <c r="B21" s="5" t="s">
        <v>28</v>
      </c>
      <c r="C21" s="32">
        <f t="shared" ref="C21:D21" si="0">SUM(C22:C26)</f>
        <v>0</v>
      </c>
      <c r="D21" s="33">
        <f t="shared" si="0"/>
        <v>0</v>
      </c>
    </row>
    <row r="22" spans="2:5" ht="15.6" x14ac:dyDescent="0.3">
      <c r="B22" s="4" t="s">
        <v>25</v>
      </c>
      <c r="C22" s="29">
        <v>0</v>
      </c>
      <c r="D22" s="30">
        <v>0</v>
      </c>
    </row>
    <row r="23" spans="2:5" ht="15.6" x14ac:dyDescent="0.3">
      <c r="B23" s="4" t="s">
        <v>12</v>
      </c>
      <c r="C23" s="29">
        <v>0</v>
      </c>
      <c r="D23" s="30">
        <v>0</v>
      </c>
    </row>
    <row r="24" spans="2:5" ht="15.6" x14ac:dyDescent="0.3">
      <c r="B24" s="4" t="s">
        <v>13</v>
      </c>
      <c r="C24" s="29">
        <v>0</v>
      </c>
      <c r="D24" s="30">
        <v>0</v>
      </c>
    </row>
    <row r="25" spans="2:5" ht="31.2" x14ac:dyDescent="0.3">
      <c r="B25" s="4" t="s">
        <v>14</v>
      </c>
      <c r="C25" s="29">
        <v>0</v>
      </c>
      <c r="D25" s="30">
        <v>0</v>
      </c>
    </row>
    <row r="26" spans="2:5" ht="15.6" x14ac:dyDescent="0.3">
      <c r="B26" s="4" t="s">
        <v>15</v>
      </c>
      <c r="C26" s="29">
        <v>0</v>
      </c>
      <c r="D26" s="30">
        <v>0</v>
      </c>
    </row>
    <row r="27" spans="2:5" ht="15.6" x14ac:dyDescent="0.3">
      <c r="B27" s="4"/>
      <c r="C27" s="29"/>
      <c r="D27" s="30"/>
    </row>
    <row r="28" spans="2:5" ht="15.6" x14ac:dyDescent="0.3">
      <c r="B28" s="5" t="s">
        <v>26</v>
      </c>
      <c r="C28" s="32">
        <f t="shared" ref="C28:D28" si="1">+C29</f>
        <v>0</v>
      </c>
      <c r="D28" s="33">
        <f t="shared" si="1"/>
        <v>0</v>
      </c>
    </row>
    <row r="29" spans="2:5" ht="15.6" x14ac:dyDescent="0.3">
      <c r="B29" s="4" t="s">
        <v>1</v>
      </c>
      <c r="C29" s="29">
        <v>0</v>
      </c>
      <c r="D29" s="30">
        <v>0</v>
      </c>
    </row>
    <row r="30" spans="2:5" ht="15.6" x14ac:dyDescent="0.3">
      <c r="B30" s="4"/>
      <c r="C30" s="29"/>
      <c r="D30" s="30"/>
    </row>
    <row r="31" spans="2:5" ht="15.6" x14ac:dyDescent="0.3">
      <c r="B31" s="5" t="s">
        <v>27</v>
      </c>
      <c r="C31" s="32">
        <f t="shared" ref="C31:D31" si="2">+C7+C21+C28</f>
        <v>12056796.219999999</v>
      </c>
      <c r="D31" s="33">
        <f t="shared" si="2"/>
        <v>10660984.99</v>
      </c>
      <c r="E31" s="25"/>
    </row>
    <row r="32" spans="2:5" ht="15.6" x14ac:dyDescent="0.3">
      <c r="B32" s="4"/>
      <c r="C32" s="29"/>
      <c r="D32" s="30"/>
    </row>
    <row r="33" spans="2:4" ht="15.6" x14ac:dyDescent="0.3">
      <c r="B33" s="5" t="s">
        <v>2</v>
      </c>
      <c r="C33" s="29"/>
      <c r="D33" s="30"/>
    </row>
    <row r="34" spans="2:4" ht="31.2" x14ac:dyDescent="0.3">
      <c r="B34" s="4" t="s">
        <v>4</v>
      </c>
      <c r="C34" s="29">
        <v>0</v>
      </c>
      <c r="D34" s="30">
        <v>0</v>
      </c>
    </row>
    <row r="35" spans="2:4" ht="46.8" x14ac:dyDescent="0.3">
      <c r="B35" s="4" t="s">
        <v>5</v>
      </c>
      <c r="C35" s="29">
        <v>0</v>
      </c>
      <c r="D35" s="30">
        <v>0</v>
      </c>
    </row>
    <row r="36" spans="2:4" ht="15.6" x14ac:dyDescent="0.3">
      <c r="B36" s="5" t="s">
        <v>6</v>
      </c>
      <c r="C36" s="32">
        <f t="shared" ref="C36:D36" si="3">+C34+C35</f>
        <v>0</v>
      </c>
      <c r="D36" s="33">
        <f t="shared" si="3"/>
        <v>0</v>
      </c>
    </row>
    <row r="37" spans="2:4" ht="16.2" thickBot="1" x14ac:dyDescent="0.35">
      <c r="B37" s="6"/>
      <c r="C37" s="34"/>
      <c r="D37" s="35"/>
    </row>
    <row r="38" spans="2:4" ht="17.399999999999999" x14ac:dyDescent="0.3">
      <c r="B38" s="38" t="s">
        <v>29</v>
      </c>
      <c r="C38" s="38"/>
      <c r="D38" s="38"/>
    </row>
    <row r="39" spans="2:4" ht="30.75" customHeight="1" x14ac:dyDescent="0.3">
      <c r="B39" s="36" t="s">
        <v>30</v>
      </c>
      <c r="C39" s="36"/>
      <c r="D39" s="36"/>
    </row>
  </sheetData>
  <mergeCells count="5">
    <mergeCell ref="B39:D39"/>
    <mergeCell ref="B2:D2"/>
    <mergeCell ref="B3:D3"/>
    <mergeCell ref="B4:D4"/>
    <mergeCell ref="B38:D38"/>
  </mergeCells>
  <dataValidations count="1">
    <dataValidation type="decimal" allowBlank="1" showInputMessage="1" showErrorMessage="1" sqref="C14 C17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"/>
  <sheetViews>
    <sheetView topLeftCell="B1" workbookViewId="0">
      <selection activeCell="D11" sqref="D11"/>
    </sheetView>
  </sheetViews>
  <sheetFormatPr baseColWidth="10" defaultRowHeight="14.4" x14ac:dyDescent="0.3"/>
  <cols>
    <col min="1" max="1" width="25.88671875" customWidth="1"/>
    <col min="2" max="2" width="21.109375" customWidth="1"/>
    <col min="3" max="3" width="22.5546875" customWidth="1"/>
    <col min="4" max="5" width="13.44140625" bestFit="1" customWidth="1"/>
    <col min="7" max="7" width="14.109375" customWidth="1"/>
    <col min="8" max="8" width="16.5546875" customWidth="1"/>
    <col min="9" max="9" width="12.109375" bestFit="1" customWidth="1"/>
    <col min="10" max="10" width="12.6640625" bestFit="1" customWidth="1"/>
    <col min="11" max="11" width="12.5546875" customWidth="1"/>
    <col min="13" max="13" width="18.109375" customWidth="1"/>
  </cols>
  <sheetData>
    <row r="2" spans="1:13" x14ac:dyDescent="0.3">
      <c r="A2" s="19" t="s">
        <v>37</v>
      </c>
      <c r="B2" s="20" t="s">
        <v>38</v>
      </c>
      <c r="C2" s="20" t="s">
        <v>39</v>
      </c>
      <c r="D2" s="20" t="s">
        <v>40</v>
      </c>
      <c r="E2" s="20" t="s">
        <v>41</v>
      </c>
      <c r="F2" s="20" t="s">
        <v>42</v>
      </c>
      <c r="G2" s="20" t="s">
        <v>43</v>
      </c>
      <c r="H2" s="20" t="s">
        <v>44</v>
      </c>
      <c r="I2" s="20" t="s">
        <v>45</v>
      </c>
      <c r="J2" s="20" t="s">
        <v>46</v>
      </c>
      <c r="K2" s="20" t="s">
        <v>47</v>
      </c>
    </row>
    <row r="3" spans="1:13" x14ac:dyDescent="0.3">
      <c r="A3" s="12" t="s">
        <v>32</v>
      </c>
      <c r="B3" s="13">
        <v>1370715.29</v>
      </c>
      <c r="C3" s="14">
        <v>0</v>
      </c>
      <c r="D3" s="14">
        <v>-566887.25</v>
      </c>
      <c r="E3" s="13">
        <v>803828.04</v>
      </c>
      <c r="F3" s="14">
        <v>0</v>
      </c>
      <c r="G3" s="13">
        <v>307814.95</v>
      </c>
      <c r="H3" s="13">
        <v>307814.95</v>
      </c>
      <c r="I3" s="14">
        <v>0</v>
      </c>
      <c r="J3" s="14">
        <v>0</v>
      </c>
      <c r="K3" s="13">
        <f>E3-H3</f>
        <v>496013.09</v>
      </c>
      <c r="M3" s="24">
        <f>H3-240000</f>
        <v>67814.950000000012</v>
      </c>
    </row>
    <row r="4" spans="1:13" s="22" customFormat="1" x14ac:dyDescent="0.3">
      <c r="A4" s="12" t="s">
        <v>33</v>
      </c>
      <c r="B4" s="13">
        <v>395655.66</v>
      </c>
      <c r="C4" s="13">
        <v>0</v>
      </c>
      <c r="D4" s="14">
        <v>-59670.659999999974</v>
      </c>
      <c r="E4" s="13">
        <v>335985</v>
      </c>
      <c r="F4" s="14">
        <v>0</v>
      </c>
      <c r="G4" s="13">
        <v>250125</v>
      </c>
      <c r="H4" s="13">
        <v>250125</v>
      </c>
      <c r="I4" s="14">
        <v>0</v>
      </c>
      <c r="J4" s="14">
        <v>0</v>
      </c>
      <c r="K4" s="13">
        <v>250125</v>
      </c>
      <c r="M4" s="23">
        <f>H4/10</f>
        <v>25012.5</v>
      </c>
    </row>
    <row r="5" spans="1:13" x14ac:dyDescent="0.3">
      <c r="A5" s="12" t="s">
        <v>34</v>
      </c>
      <c r="B5" s="13">
        <v>9704979.6500000004</v>
      </c>
      <c r="C5" s="13">
        <v>270020.33999999985</v>
      </c>
      <c r="D5" s="14">
        <v>0</v>
      </c>
      <c r="E5" s="13">
        <v>9974999.9900000002</v>
      </c>
      <c r="F5" s="14">
        <v>0</v>
      </c>
      <c r="G5" s="13">
        <v>6594000</v>
      </c>
      <c r="H5" s="13">
        <v>6594000</v>
      </c>
      <c r="I5" s="14">
        <v>0</v>
      </c>
      <c r="J5" s="14">
        <v>0</v>
      </c>
      <c r="K5" s="13">
        <f>E5-H5</f>
        <v>3380999.99</v>
      </c>
    </row>
    <row r="6" spans="1:13" x14ac:dyDescent="0.3">
      <c r="A6" s="12" t="s">
        <v>35</v>
      </c>
      <c r="B6" s="14"/>
      <c r="C6" s="13"/>
      <c r="D6" s="13"/>
      <c r="E6" s="13"/>
      <c r="F6" s="14"/>
      <c r="G6" s="13"/>
      <c r="H6" s="13"/>
      <c r="I6" s="14"/>
      <c r="J6" s="14"/>
      <c r="K6" s="13"/>
    </row>
    <row r="7" spans="1:13" x14ac:dyDescent="0.3">
      <c r="A7" s="15" t="s">
        <v>36</v>
      </c>
      <c r="B7" s="16">
        <f>SUM(B3:B6)</f>
        <v>11471350.6</v>
      </c>
      <c r="C7" s="16">
        <f>SUM(C3:C6)</f>
        <v>270020.33999999985</v>
      </c>
      <c r="D7" s="16">
        <f>SUM(B7:C7)</f>
        <v>11741370.939999999</v>
      </c>
      <c r="E7" s="16">
        <f>SUM(E3:E6)</f>
        <v>11114813.030000001</v>
      </c>
      <c r="F7" s="17">
        <f>SUM(F3:F6)</f>
        <v>0</v>
      </c>
      <c r="G7" s="16">
        <f>SUM(E7:F7)</f>
        <v>11114813.030000001</v>
      </c>
      <c r="H7" s="16">
        <f>SUM(H3:H6)</f>
        <v>7151939.9500000002</v>
      </c>
      <c r="I7" s="17">
        <f>SUM(I3:I6)</f>
        <v>0</v>
      </c>
      <c r="J7" s="17">
        <f t="shared" ref="J7:K7" si="0">SUM(J3:J6)</f>
        <v>0</v>
      </c>
      <c r="K7" s="17">
        <f t="shared" si="0"/>
        <v>4127138.08</v>
      </c>
    </row>
    <row r="9" spans="1:13" x14ac:dyDescent="0.3">
      <c r="E9" s="21"/>
    </row>
    <row r="11" spans="1:13" x14ac:dyDescent="0.3">
      <c r="H11" s="18"/>
    </row>
    <row r="14" spans="1:13" x14ac:dyDescent="0.3">
      <c r="G14" s="26">
        <v>247655.39</v>
      </c>
      <c r="H14">
        <f>G14/10</f>
        <v>24765.539000000001</v>
      </c>
    </row>
    <row r="15" spans="1:13" x14ac:dyDescent="0.3">
      <c r="H15">
        <f>H14*2+G14</f>
        <v>297186.46799999999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ResIng</vt:lpstr>
      <vt:lpstr>Hoja1</vt:lpstr>
      <vt:lpstr>ResIng!Área_de_impresión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Usuario1</cp:lastModifiedBy>
  <cp:lastPrinted>2017-11-02T16:35:55Z</cp:lastPrinted>
  <dcterms:created xsi:type="dcterms:W3CDTF">2016-12-07T17:14:47Z</dcterms:created>
  <dcterms:modified xsi:type="dcterms:W3CDTF">2022-06-09T14:45:12Z</dcterms:modified>
</cp:coreProperties>
</file>